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phise.sharepoint.com/sites/TROPHI/Shared Documents/Corporate/Till hemsidan/2021/Helår/"/>
    </mc:Choice>
  </mc:AlternateContent>
  <xr:revisionPtr revIDLastSave="0" documentId="8_{C89C4C2F-5564-6347-9687-CF2C1A80042D}" xr6:coauthVersionLast="47" xr6:coauthVersionMax="47" xr10:uidLastSave="{00000000-0000-0000-0000-000000000000}"/>
  <bookViews>
    <workbookView xWindow="380" yWindow="500" windowWidth="28040" windowHeight="15800" activeTab="1" xr2:uid="{229EB0A0-E86E-D947-9B68-E336D8122116}"/>
  </bookViews>
  <sheets>
    <sheet name="Nyckeltal" sheetId="1" r:id="rId1"/>
    <sheet name="RR+B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3" l="1"/>
  <c r="C29" i="3"/>
  <c r="D37" i="3"/>
  <c r="D29" i="3"/>
  <c r="H14" i="3" l="1"/>
  <c r="F14" i="3"/>
  <c r="G14" i="3"/>
  <c r="I14" i="3"/>
  <c r="E14" i="3"/>
</calcChain>
</file>

<file path=xl/sharedStrings.xml><?xml version="1.0" encoding="utf-8"?>
<sst xmlns="http://schemas.openxmlformats.org/spreadsheetml/2006/main" count="111" uniqueCount="94">
  <si>
    <t>Finansiella nyckeltal</t>
  </si>
  <si>
    <t>Belåningsgrad, %</t>
  </si>
  <si>
    <t> 54</t>
  </si>
  <si>
    <t> 47</t>
  </si>
  <si>
    <t> 49</t>
  </si>
  <si>
    <t> 51</t>
  </si>
  <si>
    <t> 43</t>
  </si>
  <si>
    <t>Ränteteckningsgrad, ggr</t>
  </si>
  <si>
    <t> 7,9</t>
  </si>
  <si>
    <t> 5,7</t>
  </si>
  <si>
    <t> 5,3</t>
  </si>
  <si>
    <t> 4,8</t>
  </si>
  <si>
    <t> 5,1</t>
  </si>
  <si>
    <t>Genomsnittsränta, %</t>
  </si>
  <si>
    <t> 2,3</t>
  </si>
  <si>
    <t> 3,3</t>
  </si>
  <si>
    <t>Genomsnittlig återstående räntebindning, år</t>
  </si>
  <si>
    <t> 2,7</t>
  </si>
  <si>
    <t> 3,2</t>
  </si>
  <si>
    <t> 3,4</t>
  </si>
  <si>
    <t>Genomsnittlig återstående kapitalbindning, år</t>
  </si>
  <si>
    <t> 2,9</t>
  </si>
  <si>
    <t> 3,0</t>
  </si>
  <si>
    <t> 4,5</t>
  </si>
  <si>
    <t>Fastighetsrelaterade nyckeltal</t>
  </si>
  <si>
    <t>Marknadsvärde förvaltningsfastigheter, mnkr</t>
  </si>
  <si>
    <t> 13 828</t>
  </si>
  <si>
    <t> 11 267</t>
  </si>
  <si>
    <t> 7 043</t>
  </si>
  <si>
    <t> 5 530</t>
  </si>
  <si>
    <t> 1 695</t>
  </si>
  <si>
    <t>Uthyrningsbar area, tkvm</t>
  </si>
  <si>
    <t> 833</t>
  </si>
  <si>
    <t> 786</t>
  </si>
  <si>
    <t> 537</t>
  </si>
  <si>
    <t> 211</t>
  </si>
  <si>
    <t>Antal fastigheter, st</t>
  </si>
  <si>
    <t> 275</t>
  </si>
  <si>
    <t> 258</t>
  </si>
  <si>
    <t> 247</t>
  </si>
  <si>
    <t> 243</t>
  </si>
  <si>
    <t>Fastighetsvärde, kr/kvm</t>
  </si>
  <si>
    <t> 16 610</t>
  </si>
  <si>
    <t> 14 335</t>
  </si>
  <si>
    <t> 12 019</t>
  </si>
  <si>
    <t> 10 298</t>
  </si>
  <si>
    <t> 8 033</t>
  </si>
  <si>
    <t>Ekonomisk uthyrningsgrad, %</t>
  </si>
  <si>
    <t> 97</t>
  </si>
  <si>
    <t> 96</t>
  </si>
  <si>
    <t> 95,4</t>
  </si>
  <si>
    <t> 91,3</t>
  </si>
  <si>
    <t>Överskottsgrad, %</t>
  </si>
  <si>
    <t> 75,1</t>
  </si>
  <si>
    <t> 70,2</t>
  </si>
  <si>
    <t> 6,1</t>
  </si>
  <si>
    <t> 7,6</t>
  </si>
  <si>
    <t>Direktavkastning marknadsvärde %</t>
  </si>
  <si>
    <t>Fastighetsintäkter</t>
  </si>
  <si>
    <t>Fastighetskostnader</t>
  </si>
  <si>
    <t>−192</t>
  </si>
  <si>
    <t>Driftnetto</t>
  </si>
  <si>
    <t>Administration</t>
  </si>
  <si>
    <t>Finansiella poster</t>
  </si>
  <si>
    <t>Resultat före värdeförändringar</t>
  </si>
  <si>
    <t>Varav förvaltningsresultat</t>
  </si>
  <si>
    <t>Värdeförändring fastigheter</t>
  </si>
  <si>
    <t>Värdeförändring finansiella instrument</t>
  </si>
  <si>
    <t>Aktuell skatt</t>
  </si>
  <si>
    <t>−11</t>
  </si>
  <si>
    <t>Uppskjuten skatt</t>
  </si>
  <si>
    <t>−185</t>
  </si>
  <si>
    <t>−85</t>
  </si>
  <si>
    <t>Årets resultat</t>
  </si>
  <si>
    <t>Förvaltningsfastigheter</t>
  </si>
  <si>
    <t>Tillgångar med nyttjanderätt</t>
  </si>
  <si>
    <t>-</t>
  </si>
  <si>
    <t>Derivat</t>
  </si>
  <si>
    <t>Övriga tillgångar</t>
  </si>
  <si>
    <t>Kassa och bank</t>
  </si>
  <si>
    <t>Summa tillgångar</t>
  </si>
  <si>
    <t>Eget kapital</t>
  </si>
  <si>
    <t>Uppskjuten skatteskuld</t>
  </si>
  <si>
    <t>Ägarlån</t>
  </si>
  <si>
    <t>Räntebärande skulder</t>
  </si>
  <si>
    <t>Skulder avseende nyttjanderätter</t>
  </si>
  <si>
    <t>Övriga skulder</t>
  </si>
  <si>
    <t>Summa eget kapital och skulder</t>
  </si>
  <si>
    <t>Resultat före skatt</t>
  </si>
  <si>
    <t>Övrigt totalresultat - periodens omräkningsdifferens 
vid omräkning av verksamheter i annan valuta</t>
  </si>
  <si>
    <t>Summa totalresultat</t>
  </si>
  <si>
    <t xml:space="preserve"> </t>
  </si>
  <si>
    <t>Resultaträkning i sammandrag, mkr</t>
  </si>
  <si>
    <t>Balansräkning i sammandrag, mkr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</si>
</sst>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#,##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7D7D7D"/>
      <name val="Source Sans Pro"/>
    </font>
    <font>
      <b/>
      <sz val="20"/>
      <color theme="1"/>
      <name val="Source Sans Pro"/>
    </font>
    <font>
      <sz val="12"/>
      <color theme="1"/>
      <name val="Source Sans Pro"/>
    </font>
    <font>
      <sz val="8"/>
      <color theme="1"/>
      <name val="Suisse Int"/>
    </font>
    <font>
      <b/>
      <sz val="8"/>
      <color theme="1"/>
      <name val="Suisse Int"/>
    </font>
    <font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Source Sans Pr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7" fillId="2" borderId="0" xfId="0" applyFont="1" applyFill="1"/>
    <xf numFmtId="4" fontId="5" fillId="2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/>
    <xf numFmtId="3" fontId="0" fillId="2" borderId="0" xfId="0" applyNumberFormat="1" applyFill="1"/>
    <xf numFmtId="0" fontId="9" fillId="2" borderId="2" xfId="0" applyFont="1" applyFill="1" applyBorder="1"/>
    <xf numFmtId="0" fontId="9" fillId="2" borderId="2" xfId="0" applyFont="1" applyFill="1" applyBorder="1" applyAlignment="1">
      <alignment horizontal="right" vertical="center" wrapText="1"/>
    </xf>
    <xf numFmtId="167" fontId="11" fillId="2" borderId="0" xfId="0" applyNumberFormat="1" applyFont="1" applyFill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3" fontId="11" fillId="2" borderId="0" xfId="0" applyNumberFormat="1" applyFont="1" applyFill="1" applyAlignment="1">
      <alignment horizontal="right" wrapText="1"/>
    </xf>
    <xf numFmtId="3" fontId="13" fillId="2" borderId="1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 vertical="center"/>
    </xf>
    <xf numFmtId="0" fontId="9" fillId="2" borderId="2" xfId="0" applyFont="1" applyFill="1" applyBorder="1" applyAlignment="1">
      <alignment horizontal="right" wrapText="1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1" fontId="4" fillId="2" borderId="0" xfId="0" applyNumberFormat="1" applyFont="1" applyFill="1"/>
    <xf numFmtId="0" fontId="2" fillId="2" borderId="0" xfId="0" applyFont="1" applyFill="1"/>
    <xf numFmtId="0" fontId="14" fillId="2" borderId="0" xfId="0" applyFont="1" applyFill="1"/>
    <xf numFmtId="1" fontId="4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5B05C-20F2-2D47-B1E6-4DF323DB2FAC}">
  <dimension ref="B4:K21"/>
  <sheetViews>
    <sheetView workbookViewId="0">
      <selection activeCell="H24" sqref="H24"/>
    </sheetView>
  </sheetViews>
  <sheetFormatPr baseColWidth="10" defaultRowHeight="16"/>
  <cols>
    <col min="1" max="1" width="10.83203125" style="5"/>
    <col min="2" max="2" width="54" style="5" bestFit="1" customWidth="1"/>
    <col min="3" max="3" width="8.1640625" style="5" bestFit="1" customWidth="1"/>
    <col min="4" max="4" width="9.1640625" style="5" bestFit="1" customWidth="1"/>
    <col min="5" max="9" width="10.83203125" style="5"/>
    <col min="10" max="11" width="0" style="5" hidden="1" customWidth="1"/>
    <col min="12" max="16384" width="10.83203125" style="5"/>
  </cols>
  <sheetData>
    <row r="4" spans="2:11" ht="26">
      <c r="B4" s="37" t="s">
        <v>0</v>
      </c>
      <c r="C4" s="37">
        <v>2021</v>
      </c>
      <c r="D4" s="37">
        <v>2020</v>
      </c>
      <c r="E4" s="37">
        <v>2019</v>
      </c>
      <c r="F4" s="37">
        <v>2018</v>
      </c>
      <c r="G4" s="37">
        <v>2017</v>
      </c>
      <c r="H4" s="37">
        <v>2016</v>
      </c>
      <c r="I4" s="37">
        <v>2015</v>
      </c>
      <c r="J4" s="28">
        <v>2014</v>
      </c>
      <c r="K4" s="28">
        <v>2013</v>
      </c>
    </row>
    <row r="5" spans="2:11">
      <c r="B5" s="29" t="s">
        <v>1</v>
      </c>
      <c r="C5" s="29">
        <v>46</v>
      </c>
      <c r="D5" s="30">
        <v>52</v>
      </c>
      <c r="E5" s="31" t="s">
        <v>2</v>
      </c>
      <c r="F5" s="31">
        <v>53</v>
      </c>
      <c r="G5" s="30">
        <v>56</v>
      </c>
      <c r="H5" s="30" t="s">
        <v>3</v>
      </c>
      <c r="I5" s="30" t="s">
        <v>4</v>
      </c>
      <c r="J5" s="30" t="s">
        <v>5</v>
      </c>
      <c r="K5" s="30" t="s">
        <v>6</v>
      </c>
    </row>
    <row r="6" spans="2:11">
      <c r="B6" s="29" t="s">
        <v>7</v>
      </c>
      <c r="C6" s="32">
        <v>8</v>
      </c>
      <c r="D6" s="30">
        <v>7.7</v>
      </c>
      <c r="E6" s="30" t="s">
        <v>8</v>
      </c>
      <c r="F6" s="30">
        <v>6.2</v>
      </c>
      <c r="G6" s="30">
        <v>5.6</v>
      </c>
      <c r="H6" s="30" t="s">
        <v>9</v>
      </c>
      <c r="I6" s="30" t="s">
        <v>10</v>
      </c>
      <c r="J6" s="30" t="s">
        <v>11</v>
      </c>
      <c r="K6" s="30" t="s">
        <v>12</v>
      </c>
    </row>
    <row r="7" spans="2:11">
      <c r="B7" s="29" t="s">
        <v>13</v>
      </c>
      <c r="C7" s="32">
        <v>1.0900000000000001</v>
      </c>
      <c r="D7" s="33">
        <v>1.22</v>
      </c>
      <c r="E7" s="33">
        <v>1.0900000000000001</v>
      </c>
      <c r="F7" s="33">
        <v>1.43</v>
      </c>
      <c r="G7" s="33">
        <v>1.62</v>
      </c>
      <c r="H7" s="33">
        <v>2.02</v>
      </c>
      <c r="I7" s="33">
        <v>2.2000000000000002</v>
      </c>
      <c r="J7" s="30" t="s">
        <v>14</v>
      </c>
      <c r="K7" s="30" t="s">
        <v>15</v>
      </c>
    </row>
    <row r="8" spans="2:11">
      <c r="B8" s="29" t="s">
        <v>16</v>
      </c>
      <c r="C8" s="29">
        <v>1.3</v>
      </c>
      <c r="D8" s="30">
        <v>2.5</v>
      </c>
      <c r="E8" s="31" t="s">
        <v>17</v>
      </c>
      <c r="F8" s="34">
        <v>1.7</v>
      </c>
      <c r="G8" s="30">
        <v>1.6</v>
      </c>
      <c r="H8" s="30" t="s">
        <v>17</v>
      </c>
      <c r="I8" s="30" t="s">
        <v>15</v>
      </c>
      <c r="J8" s="30" t="s">
        <v>18</v>
      </c>
      <c r="K8" s="30" t="s">
        <v>19</v>
      </c>
    </row>
    <row r="9" spans="2:11">
      <c r="B9" s="29" t="s">
        <v>20</v>
      </c>
      <c r="C9" s="29">
        <v>2.6</v>
      </c>
      <c r="D9" s="30">
        <v>2.4</v>
      </c>
      <c r="E9" s="30" t="s">
        <v>21</v>
      </c>
      <c r="F9" s="33">
        <v>2</v>
      </c>
      <c r="G9" s="33">
        <v>2</v>
      </c>
      <c r="H9" s="30" t="s">
        <v>22</v>
      </c>
      <c r="I9" s="30" t="s">
        <v>19</v>
      </c>
      <c r="J9" s="30">
        <v>3.5</v>
      </c>
      <c r="K9" s="30" t="s">
        <v>23</v>
      </c>
    </row>
    <row r="10" spans="2:11">
      <c r="D10" s="6"/>
      <c r="E10" s="6"/>
      <c r="F10" s="6"/>
      <c r="G10" s="6"/>
      <c r="H10" s="6"/>
      <c r="I10" s="6"/>
      <c r="J10" s="6"/>
      <c r="K10" s="6"/>
    </row>
    <row r="13" spans="2:11" ht="26">
      <c r="B13" s="37" t="s">
        <v>24</v>
      </c>
      <c r="C13" s="37">
        <v>2021</v>
      </c>
      <c r="D13" s="37">
        <v>2020</v>
      </c>
      <c r="E13" s="37">
        <v>2019</v>
      </c>
      <c r="F13" s="37">
        <v>2018</v>
      </c>
      <c r="G13" s="37">
        <v>2017</v>
      </c>
      <c r="H13" s="37">
        <v>2016</v>
      </c>
      <c r="I13" s="37">
        <v>2015</v>
      </c>
      <c r="J13" s="28">
        <v>2014</v>
      </c>
      <c r="K13" s="28">
        <v>2013</v>
      </c>
    </row>
    <row r="14" spans="2:11">
      <c r="B14" s="29" t="s">
        <v>25</v>
      </c>
      <c r="C14" s="10">
        <v>16959.2</v>
      </c>
      <c r="D14" s="10">
        <v>14494</v>
      </c>
      <c r="E14" s="30" t="s">
        <v>26</v>
      </c>
      <c r="F14" s="31">
        <v>13267</v>
      </c>
      <c r="G14" s="31">
        <v>12309</v>
      </c>
      <c r="H14" s="30" t="s">
        <v>27</v>
      </c>
      <c r="I14" s="30" t="s">
        <v>28</v>
      </c>
      <c r="J14" s="30" t="s">
        <v>29</v>
      </c>
      <c r="K14" s="30" t="s">
        <v>30</v>
      </c>
    </row>
    <row r="15" spans="2:11">
      <c r="B15" s="29" t="s">
        <v>31</v>
      </c>
      <c r="C15" s="35">
        <v>873.9</v>
      </c>
      <c r="D15" s="5">
        <v>863</v>
      </c>
      <c r="E15" s="30" t="s">
        <v>32</v>
      </c>
      <c r="F15" s="30">
        <v>836</v>
      </c>
      <c r="G15" s="30">
        <v>807</v>
      </c>
      <c r="H15" s="30" t="s">
        <v>33</v>
      </c>
      <c r="I15" s="30">
        <v>586</v>
      </c>
      <c r="J15" s="30" t="s">
        <v>34</v>
      </c>
      <c r="K15" s="30" t="s">
        <v>35</v>
      </c>
    </row>
    <row r="16" spans="2:11">
      <c r="B16" s="29" t="s">
        <v>36</v>
      </c>
      <c r="C16" s="29">
        <v>276</v>
      </c>
      <c r="D16" s="5">
        <v>275</v>
      </c>
      <c r="E16" s="30" t="s">
        <v>37</v>
      </c>
      <c r="F16" s="30">
        <v>281</v>
      </c>
      <c r="G16" s="30">
        <v>257</v>
      </c>
      <c r="H16" s="30" t="s">
        <v>38</v>
      </c>
      <c r="I16" s="30" t="s">
        <v>39</v>
      </c>
      <c r="J16" s="30" t="s">
        <v>40</v>
      </c>
      <c r="K16" s="30">
        <v>101</v>
      </c>
    </row>
    <row r="17" spans="2:11">
      <c r="B17" s="29" t="s">
        <v>41</v>
      </c>
      <c r="C17" s="10">
        <v>19407</v>
      </c>
      <c r="D17" s="10">
        <v>16798</v>
      </c>
      <c r="E17" s="30" t="s">
        <v>42</v>
      </c>
      <c r="F17" s="31">
        <v>15877</v>
      </c>
      <c r="G17" s="31">
        <v>15247</v>
      </c>
      <c r="H17" s="30" t="s">
        <v>43</v>
      </c>
      <c r="I17" s="30" t="s">
        <v>44</v>
      </c>
      <c r="J17" s="30" t="s">
        <v>45</v>
      </c>
      <c r="K17" s="30" t="s">
        <v>46</v>
      </c>
    </row>
    <row r="18" spans="2:11">
      <c r="B18" s="29" t="s">
        <v>47</v>
      </c>
      <c r="C18" s="35">
        <v>96.8</v>
      </c>
      <c r="D18" s="5">
        <v>95</v>
      </c>
      <c r="E18" s="30" t="s">
        <v>48</v>
      </c>
      <c r="F18" s="30">
        <v>97</v>
      </c>
      <c r="G18" s="30">
        <v>97</v>
      </c>
      <c r="H18" s="30" t="s">
        <v>49</v>
      </c>
      <c r="I18" s="38">
        <v>95.2</v>
      </c>
      <c r="J18" s="30" t="s">
        <v>50</v>
      </c>
      <c r="K18" s="30" t="s">
        <v>51</v>
      </c>
    </row>
    <row r="19" spans="2:11">
      <c r="B19" s="29" t="s">
        <v>52</v>
      </c>
      <c r="C19" s="29">
        <v>74</v>
      </c>
      <c r="D19" s="5">
        <v>76</v>
      </c>
      <c r="E19" s="30">
        <v>76</v>
      </c>
      <c r="F19" s="30">
        <v>74</v>
      </c>
      <c r="G19" s="30">
        <v>73</v>
      </c>
      <c r="H19" s="38">
        <v>75.2</v>
      </c>
      <c r="I19" s="38">
        <v>77.3</v>
      </c>
      <c r="J19" s="30" t="s">
        <v>53</v>
      </c>
      <c r="K19" s="30" t="s">
        <v>54</v>
      </c>
    </row>
    <row r="20" spans="2:11">
      <c r="B20" s="29" t="s">
        <v>57</v>
      </c>
      <c r="C20" s="32">
        <v>5</v>
      </c>
      <c r="D20" s="5">
        <v>5.9</v>
      </c>
      <c r="E20" s="30" t="s">
        <v>55</v>
      </c>
      <c r="F20" s="30">
        <v>5.9</v>
      </c>
      <c r="G20" s="30">
        <v>5.8</v>
      </c>
      <c r="H20" s="30">
        <v>6.4</v>
      </c>
      <c r="I20" s="30">
        <v>7.3</v>
      </c>
      <c r="J20" s="30" t="s">
        <v>56</v>
      </c>
      <c r="K20" s="30" t="s">
        <v>56</v>
      </c>
    </row>
    <row r="21" spans="2:11" ht="21">
      <c r="B21" s="36"/>
      <c r="C21" s="36"/>
      <c r="D21" s="6"/>
      <c r="E21" s="6"/>
      <c r="F21" s="6"/>
      <c r="G21" s="6"/>
      <c r="H21" s="6"/>
      <c r="I21" s="6"/>
      <c r="J21" s="6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97985-1354-EA41-B9AA-7851F5ACB474}">
  <dimension ref="B4:L39"/>
  <sheetViews>
    <sheetView tabSelected="1" topLeftCell="A6" workbookViewId="0">
      <selection activeCell="N31" sqref="N31"/>
    </sheetView>
  </sheetViews>
  <sheetFormatPr baseColWidth="10" defaultRowHeight="16"/>
  <cols>
    <col min="1" max="1" width="10.83203125" style="5"/>
    <col min="2" max="2" width="45" style="5" customWidth="1"/>
    <col min="3" max="3" width="12.83203125" style="5" customWidth="1"/>
    <col min="4" max="4" width="9.83203125" style="5" customWidth="1"/>
    <col min="5" max="7" width="10.83203125" style="5"/>
    <col min="8" max="8" width="9.5" style="5" customWidth="1"/>
    <col min="9" max="16384" width="10.83203125" style="5"/>
  </cols>
  <sheetData>
    <row r="4" spans="2:9">
      <c r="B4" s="11" t="s">
        <v>92</v>
      </c>
      <c r="C4" s="12">
        <v>2021</v>
      </c>
      <c r="D4" s="12">
        <v>2020</v>
      </c>
      <c r="E4" s="12">
        <v>2019</v>
      </c>
      <c r="F4" s="12">
        <v>2018</v>
      </c>
      <c r="G4" s="12">
        <v>2017</v>
      </c>
      <c r="H4" s="12">
        <v>2016</v>
      </c>
      <c r="I4" s="12">
        <v>2015</v>
      </c>
    </row>
    <row r="5" spans="2:9">
      <c r="B5" s="19" t="s">
        <v>58</v>
      </c>
      <c r="C5" s="14">
        <v>1152.7834247599999</v>
      </c>
      <c r="D5" s="14">
        <v>1119</v>
      </c>
      <c r="E5" s="14">
        <v>1098</v>
      </c>
      <c r="F5" s="14">
        <v>1018</v>
      </c>
      <c r="G5" s="14">
        <v>974</v>
      </c>
      <c r="H5" s="14">
        <v>780</v>
      </c>
      <c r="I5" s="14">
        <v>625</v>
      </c>
    </row>
    <row r="6" spans="2:9">
      <c r="B6" s="19" t="s">
        <v>59</v>
      </c>
      <c r="C6" s="14">
        <v>-299.38461852</v>
      </c>
      <c r="D6" s="14">
        <v>-267</v>
      </c>
      <c r="E6" s="14">
        <v>-264</v>
      </c>
      <c r="F6" s="14">
        <v>-263</v>
      </c>
      <c r="G6" s="14">
        <v>-264</v>
      </c>
      <c r="H6" s="14" t="s">
        <v>60</v>
      </c>
      <c r="I6" s="14">
        <v>-142</v>
      </c>
    </row>
    <row r="7" spans="2:9">
      <c r="B7" s="20" t="s">
        <v>61</v>
      </c>
      <c r="C7" s="17">
        <v>853.39880623999989</v>
      </c>
      <c r="D7" s="17">
        <v>852</v>
      </c>
      <c r="E7" s="17">
        <v>834</v>
      </c>
      <c r="F7" s="17">
        <v>755</v>
      </c>
      <c r="G7" s="17">
        <v>710</v>
      </c>
      <c r="H7" s="17">
        <v>588</v>
      </c>
      <c r="I7" s="17">
        <v>483</v>
      </c>
    </row>
    <row r="8" spans="2:9">
      <c r="B8" s="19" t="s">
        <v>62</v>
      </c>
      <c r="C8" s="14">
        <v>-112.36001435</v>
      </c>
      <c r="D8" s="14">
        <v>-126</v>
      </c>
      <c r="E8" s="14">
        <v>-142</v>
      </c>
      <c r="F8" s="14">
        <v>-107</v>
      </c>
      <c r="G8" s="14">
        <v>-102</v>
      </c>
      <c r="H8" s="14">
        <v>-85</v>
      </c>
      <c r="I8" s="14">
        <v>-72</v>
      </c>
    </row>
    <row r="9" spans="2:9">
      <c r="B9" s="19" t="s">
        <v>63</v>
      </c>
      <c r="C9" s="15">
        <v>-130.4</v>
      </c>
      <c r="D9" s="15">
        <v>-131</v>
      </c>
      <c r="E9" s="15">
        <v>-118</v>
      </c>
      <c r="F9" s="15">
        <v>-130</v>
      </c>
      <c r="G9" s="15">
        <v>-154</v>
      </c>
      <c r="H9" s="15">
        <v>-177</v>
      </c>
      <c r="I9" s="15">
        <v>-168</v>
      </c>
    </row>
    <row r="10" spans="2:9">
      <c r="B10" s="20" t="s">
        <v>64</v>
      </c>
      <c r="C10" s="17">
        <v>610.64445101000001</v>
      </c>
      <c r="D10" s="17">
        <v>595</v>
      </c>
      <c r="E10" s="17">
        <v>574</v>
      </c>
      <c r="F10" s="17">
        <v>517</v>
      </c>
      <c r="G10" s="17">
        <v>454</v>
      </c>
      <c r="H10" s="17">
        <v>326</v>
      </c>
      <c r="I10" s="17">
        <v>243</v>
      </c>
    </row>
    <row r="11" spans="2:9" s="7" customFormat="1">
      <c r="B11" s="21" t="s">
        <v>65</v>
      </c>
      <c r="C11" s="16">
        <v>629.34921823000002</v>
      </c>
      <c r="D11" s="16">
        <v>615</v>
      </c>
      <c r="E11" s="16">
        <v>596</v>
      </c>
      <c r="F11" s="16">
        <v>538</v>
      </c>
      <c r="G11" s="16">
        <v>488</v>
      </c>
      <c r="H11" s="16">
        <v>407</v>
      </c>
      <c r="I11" s="16">
        <v>334</v>
      </c>
    </row>
    <row r="12" spans="2:9">
      <c r="B12" s="19" t="s">
        <v>66</v>
      </c>
      <c r="C12" s="14">
        <v>1968.5</v>
      </c>
      <c r="D12" s="14">
        <v>366</v>
      </c>
      <c r="E12" s="14">
        <v>-111</v>
      </c>
      <c r="F12" s="14">
        <v>108</v>
      </c>
      <c r="G12" s="14">
        <v>422</v>
      </c>
      <c r="H12" s="14">
        <v>619</v>
      </c>
      <c r="I12" s="14">
        <v>66</v>
      </c>
    </row>
    <row r="13" spans="2:9">
      <c r="B13" s="19" t="s">
        <v>67</v>
      </c>
      <c r="C13" s="14">
        <v>37</v>
      </c>
      <c r="D13" s="14">
        <v>-9</v>
      </c>
      <c r="E13" s="14">
        <v>-4</v>
      </c>
      <c r="F13" s="14">
        <v>25</v>
      </c>
      <c r="G13" s="14">
        <v>40</v>
      </c>
      <c r="H13" s="14">
        <v>-5</v>
      </c>
      <c r="I13" s="14">
        <v>-3</v>
      </c>
    </row>
    <row r="14" spans="2:9" s="1" customFormat="1">
      <c r="B14" s="20" t="s">
        <v>88</v>
      </c>
      <c r="C14" s="17">
        <v>2616.09213215</v>
      </c>
      <c r="D14" s="17">
        <v>951</v>
      </c>
      <c r="E14" s="17">
        <f>E10+E12+E13</f>
        <v>459</v>
      </c>
      <c r="F14" s="17">
        <f t="shared" ref="F14:I14" si="0">F10+F12+F13</f>
        <v>650</v>
      </c>
      <c r="G14" s="17">
        <f t="shared" si="0"/>
        <v>916</v>
      </c>
      <c r="H14" s="17">
        <f>H10+H12+H13</f>
        <v>940</v>
      </c>
      <c r="I14" s="17">
        <f t="shared" si="0"/>
        <v>306</v>
      </c>
    </row>
    <row r="15" spans="2:9">
      <c r="B15" s="19" t="s">
        <v>68</v>
      </c>
      <c r="C15" s="14">
        <v>-61.09605509</v>
      </c>
      <c r="D15" s="14">
        <v>-52</v>
      </c>
      <c r="E15" s="14">
        <v>-45</v>
      </c>
      <c r="F15" s="14">
        <v>-10</v>
      </c>
      <c r="G15" s="14">
        <v>-30</v>
      </c>
      <c r="H15" s="14">
        <v>-13</v>
      </c>
      <c r="I15" s="14" t="s">
        <v>69</v>
      </c>
    </row>
    <row r="16" spans="2:9">
      <c r="B16" s="19" t="s">
        <v>70</v>
      </c>
      <c r="C16" s="14">
        <v>-470.28834936000004</v>
      </c>
      <c r="D16" s="14">
        <v>-151</v>
      </c>
      <c r="E16" s="14">
        <v>-59</v>
      </c>
      <c r="F16" s="14">
        <v>-80</v>
      </c>
      <c r="G16" s="14">
        <v>-155</v>
      </c>
      <c r="H16" s="14" t="s">
        <v>71</v>
      </c>
      <c r="I16" s="14" t="s">
        <v>72</v>
      </c>
    </row>
    <row r="17" spans="2:12">
      <c r="B17" s="20" t="s">
        <v>73</v>
      </c>
      <c r="C17" s="17">
        <v>2084.7077276999994</v>
      </c>
      <c r="D17" s="17">
        <v>748</v>
      </c>
      <c r="E17" s="17">
        <v>366</v>
      </c>
      <c r="F17" s="17">
        <v>560</v>
      </c>
      <c r="G17" s="17">
        <v>731</v>
      </c>
      <c r="H17" s="17">
        <v>742</v>
      </c>
      <c r="I17" s="17">
        <v>210</v>
      </c>
    </row>
    <row r="18" spans="2:12">
      <c r="B18" s="22"/>
      <c r="C18" s="26"/>
      <c r="D18" s="26"/>
      <c r="E18" s="26"/>
      <c r="F18" s="26"/>
      <c r="G18" s="26"/>
      <c r="H18" s="26"/>
      <c r="I18" s="26"/>
    </row>
    <row r="19" spans="2:12" ht="34" customHeight="1">
      <c r="B19" s="23" t="s">
        <v>89</v>
      </c>
      <c r="C19" s="13">
        <v>26.714014240000001</v>
      </c>
      <c r="D19" s="13">
        <v>-52</v>
      </c>
      <c r="E19" s="13">
        <v>22</v>
      </c>
      <c r="F19" s="13" t="s">
        <v>76</v>
      </c>
      <c r="G19" s="13" t="s">
        <v>76</v>
      </c>
      <c r="H19" s="13" t="s">
        <v>76</v>
      </c>
      <c r="I19" s="13" t="s">
        <v>76</v>
      </c>
      <c r="J19" s="6"/>
      <c r="L19" s="6" t="s">
        <v>91</v>
      </c>
    </row>
    <row r="20" spans="2:12">
      <c r="B20" s="20" t="s">
        <v>90</v>
      </c>
      <c r="C20" s="17">
        <v>2111.4217419399993</v>
      </c>
      <c r="D20" s="17">
        <v>696</v>
      </c>
      <c r="E20" s="17">
        <v>388</v>
      </c>
      <c r="F20" s="17">
        <v>560</v>
      </c>
      <c r="G20" s="17">
        <v>731</v>
      </c>
      <c r="H20" s="17">
        <v>742</v>
      </c>
      <c r="I20" s="17">
        <v>210</v>
      </c>
      <c r="J20" s="5" t="s">
        <v>91</v>
      </c>
    </row>
    <row r="21" spans="2:12">
      <c r="B21" s="1"/>
      <c r="C21" s="2"/>
      <c r="D21" s="2"/>
      <c r="E21" s="2"/>
      <c r="F21" s="2"/>
      <c r="G21" s="2"/>
      <c r="H21" s="2"/>
      <c r="I21" s="2"/>
    </row>
    <row r="22" spans="2:12">
      <c r="B22" s="3"/>
      <c r="C22" s="4"/>
      <c r="D22" s="4"/>
      <c r="E22" s="4"/>
    </row>
    <row r="23" spans="2:12">
      <c r="B23" s="11" t="s">
        <v>93</v>
      </c>
      <c r="C23" s="27">
        <v>2021</v>
      </c>
      <c r="D23" s="27">
        <v>2020</v>
      </c>
      <c r="E23" s="27">
        <v>2019</v>
      </c>
      <c r="F23" s="27">
        <v>2018</v>
      </c>
      <c r="G23" s="27">
        <v>2017</v>
      </c>
      <c r="H23" s="27">
        <v>2016</v>
      </c>
      <c r="I23" s="27">
        <v>2015</v>
      </c>
    </row>
    <row r="24" spans="2:12">
      <c r="B24" s="18" t="s">
        <v>74</v>
      </c>
      <c r="C24" s="24">
        <v>16959.215069040001</v>
      </c>
      <c r="D24" s="24">
        <v>14494</v>
      </c>
      <c r="E24" s="24">
        <v>13828</v>
      </c>
      <c r="F24" s="24">
        <v>13267</v>
      </c>
      <c r="G24" s="24">
        <v>12309</v>
      </c>
      <c r="H24" s="24">
        <v>11266</v>
      </c>
      <c r="I24" s="24">
        <v>7043</v>
      </c>
    </row>
    <row r="25" spans="2:12">
      <c r="B25" s="19" t="s">
        <v>75</v>
      </c>
      <c r="C25" s="24">
        <v>142.60839435</v>
      </c>
      <c r="D25" s="24">
        <v>142</v>
      </c>
      <c r="E25" s="24">
        <v>134</v>
      </c>
      <c r="F25" s="24" t="s">
        <v>76</v>
      </c>
      <c r="G25" s="24" t="s">
        <v>76</v>
      </c>
      <c r="H25" s="24" t="s">
        <v>76</v>
      </c>
      <c r="I25" s="24" t="s">
        <v>76</v>
      </c>
    </row>
    <row r="26" spans="2:12">
      <c r="B26" s="19" t="s">
        <v>77</v>
      </c>
      <c r="C26" s="24">
        <v>31.236409999999999</v>
      </c>
      <c r="D26" s="24">
        <v>25</v>
      </c>
      <c r="E26" s="24">
        <v>5</v>
      </c>
      <c r="F26" s="24">
        <v>6</v>
      </c>
      <c r="G26" s="24">
        <v>5</v>
      </c>
      <c r="H26" s="24">
        <v>6</v>
      </c>
      <c r="I26" s="24">
        <v>3</v>
      </c>
    </row>
    <row r="27" spans="2:12">
      <c r="B27" s="19" t="s">
        <v>78</v>
      </c>
      <c r="C27" s="24">
        <v>119.5</v>
      </c>
      <c r="D27" s="24">
        <v>95</v>
      </c>
      <c r="E27" s="24">
        <v>95</v>
      </c>
      <c r="F27" s="24">
        <v>64</v>
      </c>
      <c r="G27" s="24">
        <v>54</v>
      </c>
      <c r="H27" s="24">
        <v>72</v>
      </c>
      <c r="I27" s="24">
        <v>60</v>
      </c>
    </row>
    <row r="28" spans="2:12">
      <c r="B28" s="19" t="s">
        <v>79</v>
      </c>
      <c r="C28" s="24">
        <v>837.13109822000001</v>
      </c>
      <c r="D28" s="24">
        <v>913</v>
      </c>
      <c r="E28" s="24">
        <v>632</v>
      </c>
      <c r="F28" s="24">
        <v>440</v>
      </c>
      <c r="G28" s="24">
        <v>560</v>
      </c>
      <c r="H28" s="24">
        <v>387</v>
      </c>
      <c r="I28" s="24">
        <v>335</v>
      </c>
    </row>
    <row r="29" spans="2:12">
      <c r="B29" s="20" t="s">
        <v>80</v>
      </c>
      <c r="C29" s="25">
        <f>SUM(C24:C28)</f>
        <v>18089.690971610005</v>
      </c>
      <c r="D29" s="25">
        <f>SUM(D24:D28)</f>
        <v>15669</v>
      </c>
      <c r="E29" s="25">
        <v>14694</v>
      </c>
      <c r="F29" s="25">
        <v>13777</v>
      </c>
      <c r="G29" s="25">
        <v>12929</v>
      </c>
      <c r="H29" s="25">
        <v>11731</v>
      </c>
      <c r="I29" s="25">
        <v>7441</v>
      </c>
      <c r="L29" s="8"/>
    </row>
    <row r="30" spans="2:12">
      <c r="B30" s="19" t="s">
        <v>81</v>
      </c>
      <c r="C30" s="24">
        <v>8167.4123626999999</v>
      </c>
      <c r="D30" s="24">
        <v>6364</v>
      </c>
      <c r="E30" s="24">
        <v>5669</v>
      </c>
      <c r="F30" s="24">
        <v>5282</v>
      </c>
      <c r="G30" s="24">
        <v>4665</v>
      </c>
      <c r="H30" s="24">
        <v>3765</v>
      </c>
      <c r="I30" s="24">
        <v>1564</v>
      </c>
      <c r="L30" s="8"/>
    </row>
    <row r="31" spans="2:12">
      <c r="B31" s="19" t="s">
        <v>82</v>
      </c>
      <c r="C31" s="24">
        <v>1223.0009073599999</v>
      </c>
      <c r="D31" s="24">
        <v>757</v>
      </c>
      <c r="E31" s="24">
        <v>609</v>
      </c>
      <c r="F31" s="24">
        <v>549</v>
      </c>
      <c r="G31" s="24">
        <v>462</v>
      </c>
      <c r="H31" s="24">
        <v>304</v>
      </c>
      <c r="I31" s="24">
        <v>117</v>
      </c>
      <c r="L31" s="9"/>
    </row>
    <row r="32" spans="2:12">
      <c r="B32" s="19" t="s">
        <v>77</v>
      </c>
      <c r="C32" s="24">
        <v>12.065149</v>
      </c>
      <c r="D32" s="24">
        <v>5.8</v>
      </c>
      <c r="E32" s="24">
        <v>2</v>
      </c>
      <c r="F32" s="24">
        <v>14</v>
      </c>
      <c r="G32" s="24">
        <v>47</v>
      </c>
      <c r="H32" s="24">
        <v>86</v>
      </c>
      <c r="I32" s="24">
        <v>77</v>
      </c>
    </row>
    <row r="33" spans="2:9">
      <c r="B33" s="19" t="s">
        <v>83</v>
      </c>
      <c r="C33" s="24">
        <v>376.63723435999998</v>
      </c>
      <c r="D33" s="24">
        <v>613</v>
      </c>
      <c r="E33" s="24">
        <v>630</v>
      </c>
      <c r="F33" s="24">
        <v>626</v>
      </c>
      <c r="G33" s="24">
        <v>604</v>
      </c>
      <c r="H33" s="24">
        <v>2064</v>
      </c>
      <c r="I33" s="24">
        <v>2054</v>
      </c>
    </row>
    <row r="34" spans="2:9">
      <c r="B34" s="19" t="s">
        <v>84</v>
      </c>
      <c r="C34" s="24">
        <v>7855.6</v>
      </c>
      <c r="D34" s="24">
        <v>7540</v>
      </c>
      <c r="E34" s="24">
        <v>7425</v>
      </c>
      <c r="F34" s="24">
        <v>7082</v>
      </c>
      <c r="G34" s="24">
        <v>6902</v>
      </c>
      <c r="H34" s="24">
        <v>5271</v>
      </c>
      <c r="I34" s="24">
        <v>3471</v>
      </c>
    </row>
    <row r="35" spans="2:9">
      <c r="B35" s="19" t="s">
        <v>85</v>
      </c>
      <c r="C35" s="24">
        <v>144.36173688</v>
      </c>
      <c r="D35" s="24">
        <v>142</v>
      </c>
      <c r="E35" s="24">
        <v>134</v>
      </c>
      <c r="F35" s="24" t="s">
        <v>76</v>
      </c>
      <c r="G35" s="24" t="s">
        <v>76</v>
      </c>
      <c r="H35" s="24" t="s">
        <v>76</v>
      </c>
      <c r="I35" s="24" t="s">
        <v>76</v>
      </c>
    </row>
    <row r="36" spans="2:9">
      <c r="B36" s="19" t="s">
        <v>86</v>
      </c>
      <c r="C36" s="24">
        <v>310.59416035000004</v>
      </c>
      <c r="D36" s="24">
        <v>247</v>
      </c>
      <c r="E36" s="24">
        <v>225</v>
      </c>
      <c r="F36" s="24">
        <v>225</v>
      </c>
      <c r="G36" s="24">
        <v>248</v>
      </c>
      <c r="H36" s="24">
        <v>241</v>
      </c>
      <c r="I36" s="24">
        <v>158</v>
      </c>
    </row>
    <row r="37" spans="2:9">
      <c r="B37" s="20" t="s">
        <v>87</v>
      </c>
      <c r="C37" s="25">
        <f>SUM(C30:C36)</f>
        <v>18089.67155065</v>
      </c>
      <c r="D37" s="25">
        <f>SUM(D30:D36)</f>
        <v>15668.8</v>
      </c>
      <c r="E37" s="25">
        <v>14694</v>
      </c>
      <c r="F37" s="25">
        <v>13777</v>
      </c>
      <c r="G37" s="25">
        <v>12929</v>
      </c>
      <c r="H37" s="25">
        <v>11731</v>
      </c>
      <c r="I37" s="25">
        <v>7441</v>
      </c>
    </row>
    <row r="39" spans="2:9">
      <c r="D39" s="10"/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46004806861E48B8999EEB89B96416" ma:contentTypeVersion="2" ma:contentTypeDescription="Skapa ett nytt dokument." ma:contentTypeScope="" ma:versionID="9e9867236e5b69a6c4e1b8a78e2e897c">
  <xsd:schema xmlns:xsd="http://www.w3.org/2001/XMLSchema" xmlns:xs="http://www.w3.org/2001/XMLSchema" xmlns:p="http://schemas.microsoft.com/office/2006/metadata/properties" xmlns:ns2="75ada351-72b5-4ab7-b638-ded67eb85303" xmlns:ns3="4eae8392-67b5-4ed5-8ccf-26b4da69c2f3" xmlns:ns4="700a116c-3d9f-42ba-b5df-71ac11dd08bc" targetNamespace="http://schemas.microsoft.com/office/2006/metadata/properties" ma:root="true" ma:fieldsID="ff47c235d9f70c5107c21e449e2ee9b5" ns2:_="" ns3:_="" ns4:_="">
    <xsd:import namespace="75ada351-72b5-4ab7-b638-ded67eb85303"/>
    <xsd:import namespace="4eae8392-67b5-4ed5-8ccf-26b4da69c2f3"/>
    <xsd:import namespace="700a116c-3d9f-42ba-b5df-71ac11dd0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da351-72b5-4ab7-b638-ded67eb853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e8392-67b5-4ed5-8ccf-26b4da69c2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a116c-3d9f-42ba-b5df-71ac11dd08bc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8D1871-CC95-4325-A09B-F51F1E3106C2}"/>
</file>

<file path=customXml/itemProps2.xml><?xml version="1.0" encoding="utf-8"?>
<ds:datastoreItem xmlns:ds="http://schemas.openxmlformats.org/officeDocument/2006/customXml" ds:itemID="{B467C20C-AB1F-47AD-B8F0-B6E2F63E8DCA}"/>
</file>

<file path=customXml/itemProps3.xml><?xml version="1.0" encoding="utf-8"?>
<ds:datastoreItem xmlns:ds="http://schemas.openxmlformats.org/officeDocument/2006/customXml" ds:itemID="{988E3F1C-1ED3-4B4F-8E83-1E84C4AC3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Nyckeltal</vt:lpstr>
      <vt:lpstr>RR+BR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Linnéa Kylberg</dc:creator>
  <cp:lastModifiedBy>Linnea Kylberg</cp:lastModifiedBy>
  <cp:lastPrinted>2022-03-18T10:00:01Z</cp:lastPrinted>
  <dcterms:created xsi:type="dcterms:W3CDTF">2021-02-16T19:27:17Z</dcterms:created>
  <dcterms:modified xsi:type="dcterms:W3CDTF">2022-03-18T10:07:15Z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0x010100AE46004806861E48B8999EEB89B96416</vt:lpwstr>
  </property>
</Properties>
</file>